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njamin.kepner\Documents\Social Reports\"/>
    </mc:Choice>
  </mc:AlternateContent>
  <bookViews>
    <workbookView xWindow="0" yWindow="0" windowWidth="10320" windowHeight="7530"/>
  </bookViews>
  <sheets>
    <sheet name="KPI" sheetId="3" r:id="rId1"/>
    <sheet name="Sheet1" sheetId="4" r:id="rId2"/>
    <sheet name="Engagemen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P12" i="3"/>
  <c r="J12" i="3"/>
  <c r="G12" i="3"/>
  <c r="D12" i="3"/>
  <c r="M4" i="3" l="1"/>
  <c r="M5" i="3"/>
  <c r="M6" i="3"/>
  <c r="M7" i="3"/>
  <c r="M8" i="3"/>
  <c r="M9" i="3"/>
  <c r="M10" i="3"/>
  <c r="D5" i="3"/>
  <c r="D6" i="3"/>
  <c r="D7" i="3"/>
  <c r="D8" i="3"/>
  <c r="D9" i="3"/>
  <c r="D10" i="3"/>
  <c r="D4" i="3"/>
  <c r="G4" i="3"/>
  <c r="L11" i="3"/>
  <c r="I11" i="3"/>
  <c r="F11" i="3"/>
  <c r="C11" i="3"/>
  <c r="J6" i="3"/>
  <c r="J7" i="3"/>
  <c r="J8" i="3"/>
  <c r="J9" i="3"/>
  <c r="J10" i="3"/>
  <c r="G5" i="3"/>
  <c r="G6" i="3"/>
  <c r="G7" i="3"/>
  <c r="G8" i="3"/>
  <c r="G9" i="3"/>
  <c r="G10" i="3"/>
  <c r="J4" i="3"/>
  <c r="Y7" i="3" l="1"/>
  <c r="R11" i="3" l="1"/>
  <c r="O11" i="3"/>
  <c r="Z11" i="3"/>
  <c r="Y10" i="3"/>
  <c r="W11" i="3" l="1"/>
  <c r="Y11" i="3" s="1"/>
  <c r="Y9" i="3"/>
  <c r="Y8" i="3"/>
  <c r="Y6" i="3"/>
  <c r="Y5" i="3"/>
  <c r="Y4" i="3"/>
  <c r="B11" i="3" l="1"/>
  <c r="D11" i="3" s="1"/>
  <c r="Q11" i="3" l="1"/>
  <c r="S11" i="3" s="1"/>
  <c r="P5" i="3" l="1"/>
  <c r="P9" i="3"/>
  <c r="P4" i="3"/>
  <c r="E11" i="3" l="1"/>
  <c r="N11" i="3" l="1"/>
  <c r="P11" i="3" s="1"/>
  <c r="K11" i="3"/>
  <c r="H11" i="3"/>
  <c r="J5" i="3"/>
  <c r="M11" i="3" l="1"/>
  <c r="J11" i="3"/>
  <c r="G11" i="3" l="1"/>
</calcChain>
</file>

<file path=xl/sharedStrings.xml><?xml version="1.0" encoding="utf-8"?>
<sst xmlns="http://schemas.openxmlformats.org/spreadsheetml/2006/main" count="113" uniqueCount="74">
  <si>
    <t>Facebook</t>
  </si>
  <si>
    <t>Twitter</t>
  </si>
  <si>
    <t>Pinterest</t>
  </si>
  <si>
    <t>Instagram</t>
  </si>
  <si>
    <t>LW</t>
  </si>
  <si>
    <t>All Networks</t>
  </si>
  <si>
    <t xml:space="preserve">Engagement </t>
  </si>
  <si>
    <t>Use App</t>
  </si>
  <si>
    <t>Website Clicks</t>
  </si>
  <si>
    <t>Video Views</t>
  </si>
  <si>
    <t>Phone Number Clicks</t>
  </si>
  <si>
    <t>Page Call to Action Clicks</t>
  </si>
  <si>
    <t>Facebook Insights</t>
  </si>
  <si>
    <t>Twitter Analytics</t>
  </si>
  <si>
    <t>Pinterest Analytics</t>
  </si>
  <si>
    <t>Manual Engagement Metrics</t>
  </si>
  <si>
    <t>Facebook DM - LMT, LMT Club</t>
  </si>
  <si>
    <t>Pinterest Impressions = Reach?</t>
  </si>
  <si>
    <t>Pinterest Posts, Follows, Saved Pins</t>
  </si>
  <si>
    <t>Engagement ( Page Likes, +1's, Followers, Replies, Post Comments, post  Likes, Saved Pins, Validations, Direct Message, Reviews, Visitor Posts Answered, Shares/RT/RP/RG)</t>
  </si>
  <si>
    <t>Instagram Stats</t>
  </si>
  <si>
    <t>Google+ Post reach = Ttotal</t>
  </si>
  <si>
    <t>Delta</t>
  </si>
  <si>
    <t>Posts</t>
  </si>
  <si>
    <t>Website</t>
  </si>
  <si>
    <t>Reach</t>
  </si>
  <si>
    <t>Clicks</t>
  </si>
  <si>
    <t>Klout</t>
  </si>
  <si>
    <t>Trend</t>
  </si>
  <si>
    <t>Fan Base</t>
  </si>
  <si>
    <t>Google+ Insights</t>
  </si>
  <si>
    <t>Website Visits</t>
  </si>
  <si>
    <t>Process: 2 Hours</t>
  </si>
  <si>
    <t>Phone Calls</t>
  </si>
  <si>
    <t>Need</t>
  </si>
  <si>
    <t>Marchex</t>
  </si>
  <si>
    <t>YouTube</t>
  </si>
  <si>
    <t>YouTube Analytics</t>
  </si>
  <si>
    <t>Instagram Manual</t>
  </si>
  <si>
    <t xml:space="preserve">Leads </t>
  </si>
  <si>
    <t xml:space="preserve">Twitter Lists - </t>
  </si>
  <si>
    <t>Twitter Valid -</t>
  </si>
  <si>
    <t xml:space="preserve">Twitter DM - </t>
  </si>
  <si>
    <t xml:space="preserve">Facebook Reviews - </t>
  </si>
  <si>
    <t>Linkedin Analytics</t>
  </si>
  <si>
    <t>%</t>
  </si>
  <si>
    <t>Google Analytics</t>
  </si>
  <si>
    <t>PrimeSport Organic</t>
  </si>
  <si>
    <t>Paid Facebook Advertising</t>
  </si>
  <si>
    <t>Revenue</t>
  </si>
  <si>
    <t>Facebook Ads Manager</t>
  </si>
  <si>
    <t xml:space="preserve">Google+ </t>
  </si>
  <si>
    <t>traffic</t>
  </si>
  <si>
    <t>conversion rate</t>
  </si>
  <si>
    <t xml:space="preserve">transactions </t>
  </si>
  <si>
    <t>revenue</t>
  </si>
  <si>
    <t>by channel</t>
  </si>
  <si>
    <t>organic and paid</t>
  </si>
  <si>
    <t>october 4th - Tuesday</t>
  </si>
  <si>
    <t>70k/month</t>
  </si>
  <si>
    <t>seo/sem</t>
  </si>
  <si>
    <t>1 hr/day of content</t>
  </si>
  <si>
    <t>3  days of le-way</t>
  </si>
  <si>
    <t>superbowl</t>
  </si>
  <si>
    <t>sending ideas to partners</t>
  </si>
  <si>
    <t>1 sports industry research</t>
  </si>
  <si>
    <t>2 hrs email</t>
  </si>
  <si>
    <t>1 hr event strategy</t>
  </si>
  <si>
    <t>1 hr network strategy</t>
  </si>
  <si>
    <t>talking about similar events</t>
  </si>
  <si>
    <t>creating a creative brief for a account managers</t>
  </si>
  <si>
    <t xml:space="preserve">Linkedin </t>
  </si>
  <si>
    <t>Wk 44</t>
  </si>
  <si>
    <t>Friday, November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</si>
</sst>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9" fontId="0" fillId="0" borderId="0" xfId="1" applyFont="1"/>
    <xf numFmtId="0" fontId="0" fillId="0" borderId="2" xfId="0" applyBorder="1"/>
    <xf numFmtId="0" fontId="0" fillId="4" borderId="0" xfId="0" applyFill="1" applyBorder="1"/>
    <xf numFmtId="0" fontId="0" fillId="5" borderId="0" xfId="0" applyFont="1" applyFill="1" applyBorder="1"/>
    <xf numFmtId="0" fontId="1" fillId="5" borderId="2" xfId="0" applyFont="1" applyFill="1" applyBorder="1"/>
    <xf numFmtId="9" fontId="0" fillId="0" borderId="7" xfId="1" applyFont="1" applyBorder="1"/>
    <xf numFmtId="9" fontId="2" fillId="5" borderId="7" xfId="1" applyFont="1" applyFill="1" applyBorder="1"/>
    <xf numFmtId="0" fontId="0" fillId="4" borderId="2" xfId="0" applyFill="1" applyBorder="1"/>
    <xf numFmtId="0" fontId="0" fillId="5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2" xfId="0" applyNumberFormat="1" applyBorder="1"/>
    <xf numFmtId="0" fontId="0" fillId="0" borderId="7" xfId="0" applyBorder="1"/>
    <xf numFmtId="0" fontId="0" fillId="5" borderId="7" xfId="0" applyFont="1" applyFill="1" applyBorder="1"/>
    <xf numFmtId="0" fontId="0" fillId="6" borderId="8" xfId="0" applyFill="1" applyBorder="1"/>
    <xf numFmtId="0" fontId="0" fillId="6" borderId="3" xfId="0" applyFill="1" applyBorder="1"/>
    <xf numFmtId="9" fontId="0" fillId="6" borderId="9" xfId="1" applyFont="1" applyFill="1" applyBorder="1"/>
    <xf numFmtId="0" fontId="0" fillId="6" borderId="9" xfId="0" applyFill="1" applyBorder="1"/>
    <xf numFmtId="0" fontId="1" fillId="3" borderId="1" xfId="0" applyFont="1" applyFill="1" applyBorder="1"/>
    <xf numFmtId="3" fontId="0" fillId="4" borderId="2" xfId="0" applyNumberFormat="1" applyFill="1" applyBorder="1"/>
    <xf numFmtId="0" fontId="0" fillId="0" borderId="1" xfId="0" applyFill="1" applyBorder="1"/>
    <xf numFmtId="9" fontId="2" fillId="5" borderId="6" xfId="1" applyFont="1" applyFill="1" applyBorder="1"/>
    <xf numFmtId="0" fontId="3" fillId="2" borderId="10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3" fontId="0" fillId="4" borderId="0" xfId="0" applyNumberFormat="1" applyFill="1" applyBorder="1"/>
    <xf numFmtId="9" fontId="0" fillId="0" borderId="0" xfId="1" applyFont="1" applyBorder="1"/>
    <xf numFmtId="9" fontId="0" fillId="6" borderId="3" xfId="1" applyFont="1" applyFill="1" applyBorder="1"/>
    <xf numFmtId="0" fontId="0" fillId="0" borderId="0" xfId="0" applyFont="1" applyBorder="1"/>
    <xf numFmtId="0" fontId="1" fillId="6" borderId="8" xfId="0" applyFont="1" applyFill="1" applyBorder="1"/>
    <xf numFmtId="0" fontId="0" fillId="5" borderId="4" xfId="0" applyFont="1" applyFill="1" applyBorder="1"/>
    <xf numFmtId="9" fontId="0" fillId="0" borderId="0" xfId="1" applyFont="1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9" fontId="0" fillId="0" borderId="9" xfId="1" applyFont="1" applyBorder="1"/>
    <xf numFmtId="9" fontId="0" fillId="4" borderId="7" xfId="1" applyFont="1" applyFill="1" applyBorder="1"/>
    <xf numFmtId="3" fontId="0" fillId="0" borderId="0" xfId="0" applyNumberFormat="1" applyFill="1" applyBorder="1"/>
    <xf numFmtId="0" fontId="0" fillId="0" borderId="0" xfId="0" applyFont="1" applyFill="1" applyBorder="1"/>
    <xf numFmtId="3" fontId="0" fillId="4" borderId="0" xfId="0" applyNumberFormat="1" applyFont="1" applyFill="1" applyBorder="1"/>
    <xf numFmtId="0" fontId="0" fillId="4" borderId="8" xfId="0" applyFill="1" applyBorder="1"/>
    <xf numFmtId="0" fontId="0" fillId="4" borderId="3" xfId="0" applyFill="1" applyBorder="1"/>
    <xf numFmtId="9" fontId="0" fillId="4" borderId="9" xfId="1" applyFont="1" applyFill="1" applyBorder="1"/>
    <xf numFmtId="9" fontId="0" fillId="4" borderId="0" xfId="1" applyFont="1" applyFill="1" applyBorder="1"/>
    <xf numFmtId="9" fontId="0" fillId="4" borderId="3" xfId="1" applyFont="1" applyFill="1" applyBorder="1"/>
    <xf numFmtId="3" fontId="0" fillId="6" borderId="3" xfId="0" applyNumberFormat="1" applyFill="1" applyBorder="1"/>
    <xf numFmtId="9" fontId="0" fillId="6" borderId="14" xfId="1" applyFont="1" applyFill="1" applyBorder="1"/>
    <xf numFmtId="0" fontId="1" fillId="4" borderId="0" xfId="0" applyFont="1" applyFill="1" applyBorder="1"/>
    <xf numFmtId="0" fontId="0" fillId="4" borderId="0" xfId="0" applyFill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workbookViewId="0">
      <selection activeCell="A9" sqref="A9"/>
    </sheetView>
  </sheetViews>
  <sheetFormatPr defaultRowHeight="15" x14ac:dyDescent="0.25"/>
  <cols>
    <col min="1" max="1" width="26.28515625" bestFit="1" customWidth="1"/>
    <col min="2" max="2" width="6.28515625" bestFit="1" customWidth="1"/>
    <col min="3" max="3" width="4" bestFit="1" customWidth="1"/>
    <col min="4" max="4" width="6.140625" bestFit="1" customWidth="1"/>
    <col min="5" max="5" width="7" bestFit="1" customWidth="1"/>
    <col min="6" max="6" width="6.5703125" bestFit="1" customWidth="1"/>
    <col min="7" max="7" width="6.28515625" bestFit="1" customWidth="1"/>
    <col min="8" max="9" width="7.5703125" bestFit="1" customWidth="1"/>
    <col min="10" max="10" width="6.28515625" bestFit="1" customWidth="1"/>
    <col min="11" max="11" width="8.42578125" bestFit="1" customWidth="1"/>
    <col min="12" max="12" width="5.5703125" bestFit="1" customWidth="1"/>
    <col min="13" max="13" width="6.28515625" bestFit="1" customWidth="1"/>
    <col min="14" max="15" width="7.5703125" bestFit="1" customWidth="1"/>
    <col min="16" max="16" width="6.28515625" bestFit="1" customWidth="1"/>
    <col min="17" max="17" width="7.28515625" bestFit="1" customWidth="1"/>
    <col min="18" max="18" width="5.5703125" bestFit="1" customWidth="1"/>
    <col min="19" max="19" width="7.140625" customWidth="1"/>
    <col min="20" max="20" width="6.28515625" bestFit="1" customWidth="1"/>
    <col min="21" max="21" width="8.5703125" bestFit="1" customWidth="1"/>
    <col min="22" max="22" width="5.7109375" bestFit="1" customWidth="1"/>
    <col min="23" max="23" width="6.28515625" bestFit="1" customWidth="1"/>
    <col min="24" max="24" width="4" bestFit="1" customWidth="1"/>
    <col min="25" max="25" width="6" customWidth="1"/>
    <col min="26" max="26" width="6.28515625" bestFit="1" customWidth="1"/>
    <col min="27" max="27" width="5.5703125" bestFit="1" customWidth="1"/>
    <col min="28" max="28" width="5.7109375" bestFit="1" customWidth="1"/>
    <col min="29" max="29" width="6.28515625" bestFit="1" customWidth="1"/>
    <col min="30" max="30" width="3.7109375" customWidth="1"/>
  </cols>
  <sheetData>
    <row r="1" spans="1:30" ht="15.75" thickBot="1" x14ac:dyDescent="0.3">
      <c r="A1" t="s">
        <v>73</v>
      </c>
    </row>
    <row r="2" spans="1:30" ht="19.5" customHeight="1" thickBot="1" x14ac:dyDescent="0.35">
      <c r="A2" s="28" t="s">
        <v>24</v>
      </c>
      <c r="B2" s="57" t="s">
        <v>23</v>
      </c>
      <c r="C2" s="58"/>
      <c r="D2" s="59"/>
      <c r="E2" s="54" t="s">
        <v>6</v>
      </c>
      <c r="F2" s="55"/>
      <c r="G2" s="56"/>
      <c r="H2" s="54" t="s">
        <v>25</v>
      </c>
      <c r="I2" s="55"/>
      <c r="J2" s="56"/>
      <c r="K2" s="54" t="s">
        <v>26</v>
      </c>
      <c r="L2" s="55"/>
      <c r="M2" s="56"/>
      <c r="N2" s="54" t="s">
        <v>29</v>
      </c>
      <c r="O2" s="55"/>
      <c r="P2" s="56"/>
      <c r="Q2" s="54" t="s">
        <v>31</v>
      </c>
      <c r="R2" s="55"/>
      <c r="S2" s="56"/>
      <c r="T2" s="54" t="s">
        <v>33</v>
      </c>
      <c r="U2" s="55"/>
      <c r="V2" s="56"/>
      <c r="W2" s="54" t="s">
        <v>39</v>
      </c>
      <c r="X2" s="55"/>
      <c r="Y2" s="56"/>
      <c r="Z2" s="54" t="s">
        <v>49</v>
      </c>
      <c r="AA2" s="55"/>
      <c r="AB2" s="56"/>
      <c r="AC2" s="55" t="s">
        <v>27</v>
      </c>
      <c r="AD2" s="56"/>
    </row>
    <row r="3" spans="1:30" ht="15.75" thickBot="1" x14ac:dyDescent="0.3">
      <c r="A3" s="11" t="s">
        <v>47</v>
      </c>
      <c r="B3" s="36" t="s">
        <v>72</v>
      </c>
      <c r="C3" s="29" t="s">
        <v>4</v>
      </c>
      <c r="D3" s="30" t="s">
        <v>28</v>
      </c>
      <c r="E3" s="36" t="s">
        <v>72</v>
      </c>
      <c r="F3" s="15" t="s">
        <v>4</v>
      </c>
      <c r="G3" s="13" t="s">
        <v>22</v>
      </c>
      <c r="H3" s="36" t="s">
        <v>72</v>
      </c>
      <c r="I3" s="10" t="s">
        <v>4</v>
      </c>
      <c r="J3" s="19" t="s">
        <v>22</v>
      </c>
      <c r="K3" s="36" t="s">
        <v>72</v>
      </c>
      <c r="L3" s="29" t="s">
        <v>4</v>
      </c>
      <c r="M3" s="27" t="s">
        <v>22</v>
      </c>
      <c r="N3" s="36" t="s">
        <v>72</v>
      </c>
      <c r="O3" s="10" t="s">
        <v>4</v>
      </c>
      <c r="P3" s="10" t="s">
        <v>22</v>
      </c>
      <c r="Q3" s="36" t="s">
        <v>72</v>
      </c>
      <c r="R3" s="10" t="s">
        <v>4</v>
      </c>
      <c r="S3" s="19" t="s">
        <v>22</v>
      </c>
      <c r="T3" s="36" t="s">
        <v>72</v>
      </c>
      <c r="U3" s="10" t="s">
        <v>4</v>
      </c>
      <c r="V3" s="19" t="s">
        <v>22</v>
      </c>
      <c r="W3" s="36" t="s">
        <v>72</v>
      </c>
      <c r="X3" s="10" t="s">
        <v>4</v>
      </c>
      <c r="Y3" s="19" t="s">
        <v>22</v>
      </c>
      <c r="Z3" s="36" t="s">
        <v>72</v>
      </c>
      <c r="AA3" s="10" t="s">
        <v>4</v>
      </c>
      <c r="AB3" s="19" t="s">
        <v>22</v>
      </c>
      <c r="AC3" s="36" t="s">
        <v>72</v>
      </c>
      <c r="AD3" s="30" t="s">
        <v>4</v>
      </c>
    </row>
    <row r="4" spans="1:30" x14ac:dyDescent="0.25">
      <c r="A4" s="8" t="s">
        <v>0</v>
      </c>
      <c r="B4" s="8">
        <v>12</v>
      </c>
      <c r="C4" s="3">
        <v>8</v>
      </c>
      <c r="D4" s="12">
        <f>IF(C4&lt;&gt;0,(B4/C4)-1,"")</f>
        <v>0.5</v>
      </c>
      <c r="E4" s="42">
        <v>11269</v>
      </c>
      <c r="F4" s="42">
        <v>7067</v>
      </c>
      <c r="G4" s="37">
        <f t="shared" ref="G4:G10" si="0">IF(F4&lt;&gt;0,(E4/F4)-1,"")</f>
        <v>0.59459459459459452</v>
      </c>
      <c r="H4" s="38">
        <v>306826</v>
      </c>
      <c r="I4" s="39">
        <v>226100</v>
      </c>
      <c r="J4" s="12">
        <f>IF(I4&lt;&gt;0,(H4/I4)-1,"")</f>
        <v>0.35703670942061039</v>
      </c>
      <c r="K4" s="16">
        <v>5112</v>
      </c>
      <c r="L4" s="16">
        <v>2394</v>
      </c>
      <c r="M4" s="51">
        <f t="shared" ref="M4:M10" si="1">IF(L4&lt;&gt;0,(K4/L4)-1,"")</f>
        <v>1.1353383458646618</v>
      </c>
      <c r="N4" s="31">
        <v>246514</v>
      </c>
      <c r="O4" s="31">
        <v>246490</v>
      </c>
      <c r="P4" s="32">
        <f>IF(O4&lt;&gt;0,(N4/O4)-1,"")</f>
        <v>9.7367033145445703E-5</v>
      </c>
      <c r="Q4" s="17">
        <v>199</v>
      </c>
      <c r="R4" s="31">
        <v>396</v>
      </c>
      <c r="S4" s="12">
        <v>0</v>
      </c>
      <c r="T4" s="48" t="s">
        <v>34</v>
      </c>
      <c r="U4" s="48" t="s">
        <v>35</v>
      </c>
      <c r="V4" s="48">
        <v>0</v>
      </c>
      <c r="W4" s="25">
        <v>0</v>
      </c>
      <c r="X4" s="31">
        <v>0</v>
      </c>
      <c r="Y4" s="41" t="str">
        <f>IF(X4&lt;&gt;0,(W4/X4)-1,"")</f>
        <v/>
      </c>
      <c r="Z4" s="25">
        <v>1070</v>
      </c>
      <c r="AA4" s="31">
        <v>74</v>
      </c>
      <c r="AB4" s="12">
        <v>0</v>
      </c>
      <c r="AC4" s="8">
        <v>71</v>
      </c>
      <c r="AD4" s="18">
        <v>70</v>
      </c>
    </row>
    <row r="5" spans="1:30" x14ac:dyDescent="0.25">
      <c r="A5" s="8" t="s">
        <v>1</v>
      </c>
      <c r="B5" s="8">
        <v>44</v>
      </c>
      <c r="C5" s="3">
        <v>78</v>
      </c>
      <c r="D5" s="12">
        <f t="shared" ref="D5:D12" si="2">IF(C5&lt;&gt;0,(B5/C5)-1,"")</f>
        <v>-0.4358974358974359</v>
      </c>
      <c r="E5" s="42">
        <v>160</v>
      </c>
      <c r="F5" s="42">
        <v>496</v>
      </c>
      <c r="G5" s="37">
        <f t="shared" si="0"/>
        <v>-0.67741935483870974</v>
      </c>
      <c r="H5" s="17">
        <v>32000</v>
      </c>
      <c r="I5" s="16">
        <v>61500</v>
      </c>
      <c r="J5" s="12">
        <f>IF(I5&lt;&gt;0,(H5/I5)-1,"")</f>
        <v>-0.47967479674796742</v>
      </c>
      <c r="K5" s="16">
        <v>17</v>
      </c>
      <c r="L5" s="16">
        <v>640</v>
      </c>
      <c r="M5" s="51">
        <f t="shared" si="1"/>
        <v>-0.97343749999999996</v>
      </c>
      <c r="N5" s="16">
        <v>16900</v>
      </c>
      <c r="O5" s="16">
        <v>16800</v>
      </c>
      <c r="P5" s="32">
        <f t="shared" ref="P5:P12" si="3">IF(O5&lt;&gt;0,(N5/O5)-1,"")</f>
        <v>5.9523809523809312E-3</v>
      </c>
      <c r="Q5" s="8">
        <v>48</v>
      </c>
      <c r="R5" s="31">
        <v>381</v>
      </c>
      <c r="S5" s="12">
        <v>0</v>
      </c>
      <c r="T5" s="48" t="s">
        <v>34</v>
      </c>
      <c r="U5" s="48" t="s">
        <v>35</v>
      </c>
      <c r="V5" s="48">
        <v>0</v>
      </c>
      <c r="W5" s="25">
        <v>0</v>
      </c>
      <c r="X5" s="31">
        <v>0</v>
      </c>
      <c r="Y5" s="41" t="str">
        <f t="shared" ref="Y5:Y10" si="4">IF(X5&lt;&gt;0,(W5/X5)-1,"")</f>
        <v/>
      </c>
      <c r="Z5" s="25">
        <v>0</v>
      </c>
      <c r="AA5" s="31">
        <v>0</v>
      </c>
      <c r="AB5" s="12">
        <v>0</v>
      </c>
      <c r="AC5" s="8"/>
      <c r="AD5" s="18"/>
    </row>
    <row r="6" spans="1:30" x14ac:dyDescent="0.25">
      <c r="A6" s="8" t="s">
        <v>2</v>
      </c>
      <c r="B6" s="8">
        <v>8</v>
      </c>
      <c r="C6" s="3">
        <v>5</v>
      </c>
      <c r="D6" s="12">
        <f t="shared" si="2"/>
        <v>0.60000000000000009</v>
      </c>
      <c r="E6" s="9">
        <v>2</v>
      </c>
      <c r="F6" s="9">
        <v>2</v>
      </c>
      <c r="G6" s="37">
        <f t="shared" si="0"/>
        <v>0</v>
      </c>
      <c r="H6" s="17">
        <v>6233</v>
      </c>
      <c r="I6" s="16">
        <v>6243</v>
      </c>
      <c r="J6" s="12">
        <f t="shared" ref="J6:J10" si="5">IF(I6&lt;&gt;0,(H6/I6)-1,"")</f>
        <v>-1.6017940092903915E-3</v>
      </c>
      <c r="K6" s="9">
        <v>0</v>
      </c>
      <c r="L6" s="9">
        <v>1</v>
      </c>
      <c r="M6" s="51">
        <f t="shared" si="1"/>
        <v>-1</v>
      </c>
      <c r="N6" s="16">
        <v>299</v>
      </c>
      <c r="O6" s="16">
        <v>264</v>
      </c>
      <c r="P6" s="32">
        <v>0</v>
      </c>
      <c r="Q6" s="8">
        <v>1</v>
      </c>
      <c r="R6" s="9">
        <v>0</v>
      </c>
      <c r="S6" s="12">
        <v>0</v>
      </c>
      <c r="T6" s="48" t="s">
        <v>34</v>
      </c>
      <c r="U6" s="48" t="s">
        <v>35</v>
      </c>
      <c r="V6" s="48">
        <v>0</v>
      </c>
      <c r="W6" s="25">
        <v>0</v>
      </c>
      <c r="X6" s="31">
        <v>0</v>
      </c>
      <c r="Y6" s="41" t="str">
        <f t="shared" si="4"/>
        <v/>
      </c>
      <c r="Z6" s="25">
        <v>0</v>
      </c>
      <c r="AA6" s="31">
        <v>0</v>
      </c>
      <c r="AB6" s="12">
        <v>0</v>
      </c>
      <c r="AC6" s="8"/>
      <c r="AD6" s="18"/>
    </row>
    <row r="7" spans="1:30" x14ac:dyDescent="0.25">
      <c r="A7" s="8" t="s">
        <v>71</v>
      </c>
      <c r="B7" s="8">
        <v>6</v>
      </c>
      <c r="C7" s="2">
        <v>5</v>
      </c>
      <c r="D7" s="12">
        <f t="shared" si="2"/>
        <v>0.19999999999999996</v>
      </c>
      <c r="E7" s="9">
        <v>13</v>
      </c>
      <c r="F7" s="9">
        <v>15</v>
      </c>
      <c r="G7" s="37">
        <f t="shared" si="0"/>
        <v>-0.1333333333333333</v>
      </c>
      <c r="H7" s="17">
        <v>4075</v>
      </c>
      <c r="I7" s="16">
        <v>7340</v>
      </c>
      <c r="J7" s="12">
        <f t="shared" si="5"/>
        <v>-0.44482288828337879</v>
      </c>
      <c r="K7" s="9">
        <v>27</v>
      </c>
      <c r="L7" s="9">
        <v>22</v>
      </c>
      <c r="M7" s="51">
        <f t="shared" si="1"/>
        <v>0.22727272727272729</v>
      </c>
      <c r="N7" s="16">
        <v>3653</v>
      </c>
      <c r="O7" s="16">
        <v>3654</v>
      </c>
      <c r="P7" s="32">
        <v>0</v>
      </c>
      <c r="Q7" s="8">
        <v>17</v>
      </c>
      <c r="R7" s="9">
        <v>12</v>
      </c>
      <c r="S7" s="12">
        <v>0</v>
      </c>
      <c r="T7" s="48" t="s">
        <v>34</v>
      </c>
      <c r="U7" s="48" t="s">
        <v>35</v>
      </c>
      <c r="V7" s="48">
        <v>0</v>
      </c>
      <c r="W7" s="25">
        <v>0</v>
      </c>
      <c r="X7" s="31">
        <v>0</v>
      </c>
      <c r="Y7" s="41" t="str">
        <f t="shared" si="4"/>
        <v/>
      </c>
      <c r="Z7" s="25">
        <v>0</v>
      </c>
      <c r="AA7" s="31">
        <v>0</v>
      </c>
      <c r="AB7" s="12">
        <v>0</v>
      </c>
      <c r="AC7" s="8"/>
      <c r="AD7" s="18"/>
    </row>
    <row r="8" spans="1:30" x14ac:dyDescent="0.25">
      <c r="A8" s="8" t="s">
        <v>51</v>
      </c>
      <c r="B8" s="8">
        <v>7</v>
      </c>
      <c r="C8" s="3">
        <v>8</v>
      </c>
      <c r="D8" s="12">
        <f t="shared" si="2"/>
        <v>-0.125</v>
      </c>
      <c r="E8" s="3">
        <v>2</v>
      </c>
      <c r="F8" s="3">
        <v>2</v>
      </c>
      <c r="G8" s="37">
        <f t="shared" si="0"/>
        <v>0</v>
      </c>
      <c r="H8" s="17">
        <v>0</v>
      </c>
      <c r="I8" s="16">
        <v>0</v>
      </c>
      <c r="J8" s="12" t="str">
        <f t="shared" si="5"/>
        <v/>
      </c>
      <c r="K8" s="3">
        <v>0</v>
      </c>
      <c r="L8" s="3">
        <v>0</v>
      </c>
      <c r="M8" s="51" t="str">
        <f t="shared" si="1"/>
        <v/>
      </c>
      <c r="N8" s="3">
        <v>134</v>
      </c>
      <c r="O8" s="3">
        <v>133</v>
      </c>
      <c r="P8" s="32">
        <v>0</v>
      </c>
      <c r="Q8" s="8">
        <v>6</v>
      </c>
      <c r="R8" s="9">
        <v>7</v>
      </c>
      <c r="S8" s="12">
        <v>0</v>
      </c>
      <c r="T8" s="48" t="s">
        <v>34</v>
      </c>
      <c r="U8" s="48" t="s">
        <v>35</v>
      </c>
      <c r="V8" s="48">
        <v>0</v>
      </c>
      <c r="W8" s="25">
        <v>0</v>
      </c>
      <c r="X8" s="31">
        <v>0</v>
      </c>
      <c r="Y8" s="41" t="str">
        <f t="shared" si="4"/>
        <v/>
      </c>
      <c r="Z8" s="25">
        <v>0</v>
      </c>
      <c r="AA8" s="31">
        <v>0</v>
      </c>
      <c r="AB8" s="12">
        <v>0</v>
      </c>
      <c r="AC8" s="8"/>
      <c r="AD8" s="18"/>
    </row>
    <row r="9" spans="1:30" x14ac:dyDescent="0.25">
      <c r="A9" s="8" t="s">
        <v>3</v>
      </c>
      <c r="B9" s="14">
        <v>6</v>
      </c>
      <c r="C9" s="9">
        <v>4</v>
      </c>
      <c r="D9" s="12">
        <f t="shared" si="2"/>
        <v>0.5</v>
      </c>
      <c r="E9" s="3">
        <v>145</v>
      </c>
      <c r="F9" s="3">
        <v>96</v>
      </c>
      <c r="G9" s="37">
        <f t="shared" si="0"/>
        <v>0.51041666666666674</v>
      </c>
      <c r="H9" s="17">
        <v>561</v>
      </c>
      <c r="I9" s="3">
        <v>474</v>
      </c>
      <c r="J9" s="12">
        <f t="shared" si="5"/>
        <v>0.18354430379746844</v>
      </c>
      <c r="K9" s="3">
        <v>1</v>
      </c>
      <c r="L9" s="3">
        <v>6</v>
      </c>
      <c r="M9" s="51">
        <f t="shared" si="1"/>
        <v>-0.83333333333333337</v>
      </c>
      <c r="N9" s="16">
        <v>1330</v>
      </c>
      <c r="O9" s="16">
        <v>1328</v>
      </c>
      <c r="P9" s="32">
        <f t="shared" si="3"/>
        <v>1.5060240963855609E-3</v>
      </c>
      <c r="Q9" s="8">
        <v>12</v>
      </c>
      <c r="R9" s="9">
        <v>25</v>
      </c>
      <c r="S9" s="12">
        <v>0</v>
      </c>
      <c r="T9" s="48" t="s">
        <v>34</v>
      </c>
      <c r="U9" s="48" t="s">
        <v>35</v>
      </c>
      <c r="V9" s="48">
        <v>0</v>
      </c>
      <c r="W9" s="25">
        <v>0</v>
      </c>
      <c r="X9" s="31">
        <v>0</v>
      </c>
      <c r="Y9" s="41" t="str">
        <f t="shared" si="4"/>
        <v/>
      </c>
      <c r="Z9" s="25">
        <v>0</v>
      </c>
      <c r="AA9" s="31">
        <v>0</v>
      </c>
      <c r="AB9" s="12">
        <v>0</v>
      </c>
      <c r="AC9" s="8"/>
      <c r="AD9" s="18"/>
    </row>
    <row r="10" spans="1:30" x14ac:dyDescent="0.25">
      <c r="A10" s="8" t="s">
        <v>36</v>
      </c>
      <c r="B10" s="8">
        <v>0</v>
      </c>
      <c r="C10" s="3">
        <v>0</v>
      </c>
      <c r="D10" s="12" t="str">
        <f t="shared" si="2"/>
        <v/>
      </c>
      <c r="E10" s="3">
        <v>0</v>
      </c>
      <c r="F10" s="3">
        <v>0</v>
      </c>
      <c r="G10" s="37" t="str">
        <f t="shared" si="0"/>
        <v/>
      </c>
      <c r="H10" s="14">
        <v>0</v>
      </c>
      <c r="I10" s="9">
        <v>0</v>
      </c>
      <c r="J10" s="12" t="str">
        <f t="shared" si="5"/>
        <v/>
      </c>
      <c r="K10" s="3">
        <v>0</v>
      </c>
      <c r="L10" s="3">
        <v>0</v>
      </c>
      <c r="M10" s="51" t="str">
        <f t="shared" si="1"/>
        <v/>
      </c>
      <c r="N10" s="3">
        <v>81</v>
      </c>
      <c r="O10" s="34">
        <v>81</v>
      </c>
      <c r="P10" s="32">
        <v>0</v>
      </c>
      <c r="Q10" s="8">
        <v>0</v>
      </c>
      <c r="R10" s="43">
        <v>0</v>
      </c>
      <c r="S10" s="12">
        <v>0</v>
      </c>
      <c r="T10" s="48" t="s">
        <v>34</v>
      </c>
      <c r="U10" s="48" t="s">
        <v>35</v>
      </c>
      <c r="V10" s="48">
        <v>0</v>
      </c>
      <c r="W10" s="14">
        <v>0</v>
      </c>
      <c r="X10" s="44">
        <v>0</v>
      </c>
      <c r="Y10" s="41" t="str">
        <f t="shared" si="4"/>
        <v/>
      </c>
      <c r="Z10" s="8">
        <v>0</v>
      </c>
      <c r="AA10" s="44">
        <v>0</v>
      </c>
      <c r="AB10" s="12">
        <v>0</v>
      </c>
      <c r="AC10" s="8"/>
      <c r="AD10" s="18"/>
    </row>
    <row r="11" spans="1:30" ht="15.75" thickBot="1" x14ac:dyDescent="0.3">
      <c r="A11" s="35" t="s">
        <v>5</v>
      </c>
      <c r="B11" s="20">
        <f>SUM(B4:B10)</f>
        <v>83</v>
      </c>
      <c r="C11" s="21">
        <f>SUM(C4:C10)</f>
        <v>108</v>
      </c>
      <c r="D11" s="40">
        <f t="shared" si="2"/>
        <v>-0.23148148148148151</v>
      </c>
      <c r="E11" s="21">
        <f>SUM(E4:E10)</f>
        <v>11591</v>
      </c>
      <c r="F11" s="50">
        <f>SUM(F4:F10)</f>
        <v>7678</v>
      </c>
      <c r="G11" s="33">
        <f>IF(F11&lt;&gt;0,(E11/F11)-1,"")</f>
        <v>0.50963792654337059</v>
      </c>
      <c r="H11" s="20">
        <f>SUM(H4:H10)</f>
        <v>349695</v>
      </c>
      <c r="I11" s="50">
        <f>SUM(I4:I10)</f>
        <v>301657</v>
      </c>
      <c r="J11" s="22">
        <f>IF(I11&lt;&gt;0,(H11/I11)-1,"")</f>
        <v>0.15924709189576247</v>
      </c>
      <c r="K11" s="21">
        <f>SUM(K4:K10)</f>
        <v>5157</v>
      </c>
      <c r="L11" s="50">
        <f>SUM(L4:L10)</f>
        <v>3063</v>
      </c>
      <c r="M11" s="22">
        <f>IF(L11&lt;&gt;0,(K11/L11)-1,"")</f>
        <v>0.68364348677766906</v>
      </c>
      <c r="N11" s="20">
        <f>SUM(N4:N10)</f>
        <v>268911</v>
      </c>
      <c r="O11" s="50">
        <f>SUM(O4:O10)</f>
        <v>268750</v>
      </c>
      <c r="P11" s="33">
        <f>IF(O11&lt;&gt;0,(N11/O11)-1,"")</f>
        <v>5.9906976744183993E-4</v>
      </c>
      <c r="Q11" s="20">
        <f>SUM(Q4:Q10)</f>
        <v>283</v>
      </c>
      <c r="R11" s="50">
        <f>SUM(R4:R10)</f>
        <v>821</v>
      </c>
      <c r="S11" s="22">
        <f>IF(R11&lt;&gt;0,(Q11/R11)-1,"")</f>
        <v>-0.65529841656516441</v>
      </c>
      <c r="T11" s="49" t="s">
        <v>34</v>
      </c>
      <c r="U11" s="49" t="s">
        <v>35</v>
      </c>
      <c r="V11" s="49" t="s">
        <v>45</v>
      </c>
      <c r="W11" s="45">
        <f>SUM(W4:W10)</f>
        <v>0</v>
      </c>
      <c r="X11" s="46">
        <v>0</v>
      </c>
      <c r="Y11" s="47" t="str">
        <f t="shared" ref="Y11" si="6">IF(X11&lt;&gt;0,(W11/X11)-1,"")</f>
        <v/>
      </c>
      <c r="Z11" s="20">
        <f>SUM(Z4:Z10)</f>
        <v>1070</v>
      </c>
      <c r="AA11" s="21">
        <v>0</v>
      </c>
      <c r="AB11" s="22">
        <v>0</v>
      </c>
      <c r="AC11" s="20"/>
      <c r="AD11" s="23"/>
    </row>
    <row r="12" spans="1:30" s="53" customFormat="1" ht="15.75" thickBot="1" x14ac:dyDescent="0.3">
      <c r="A12" s="52" t="s">
        <v>48</v>
      </c>
      <c r="B12" s="9">
        <v>11</v>
      </c>
      <c r="C12" s="9">
        <v>10</v>
      </c>
      <c r="D12" s="40">
        <f t="shared" si="2"/>
        <v>0.10000000000000009</v>
      </c>
      <c r="E12" s="9">
        <v>0</v>
      </c>
      <c r="F12" s="31">
        <v>0</v>
      </c>
      <c r="G12" s="33" t="str">
        <f>IF(F12&lt;&gt;0,(E12/F12)-1,"")</f>
        <v/>
      </c>
      <c r="H12" s="31">
        <v>352620</v>
      </c>
      <c r="I12" s="31">
        <v>444558</v>
      </c>
      <c r="J12" s="22">
        <f>IF(I12&lt;&gt;0,(H12/I12)-1,"")</f>
        <v>-0.20680766064270584</v>
      </c>
      <c r="K12" s="9"/>
      <c r="L12" s="31"/>
      <c r="M12" s="22" t="str">
        <f>IF(L12&lt;&gt;0,(K12/L12)-1,"")</f>
        <v/>
      </c>
      <c r="N12" s="31"/>
      <c r="O12" s="31"/>
      <c r="P12" s="33" t="str">
        <f t="shared" si="3"/>
        <v/>
      </c>
      <c r="Q12" s="9"/>
      <c r="R12" s="31"/>
      <c r="S12" s="22">
        <v>0</v>
      </c>
      <c r="T12" s="48"/>
      <c r="U12" s="48"/>
      <c r="V12" s="48"/>
      <c r="W12" s="9"/>
      <c r="X12" s="9"/>
      <c r="Y12" s="48"/>
      <c r="Z12" s="9"/>
      <c r="AA12" s="9"/>
      <c r="AB12" s="48"/>
      <c r="AC12" s="9"/>
      <c r="AD12" s="9"/>
    </row>
    <row r="13" spans="1:30" x14ac:dyDescent="0.25">
      <c r="E13" s="5"/>
      <c r="F13" s="5"/>
      <c r="G13" s="6"/>
      <c r="M13" s="7"/>
    </row>
    <row r="14" spans="1:30" x14ac:dyDescent="0.25">
      <c r="A14" s="24" t="s">
        <v>32</v>
      </c>
      <c r="E14" s="5"/>
      <c r="F14" s="5"/>
      <c r="G14" s="6"/>
      <c r="M14" s="7"/>
    </row>
    <row r="15" spans="1:30" x14ac:dyDescent="0.25">
      <c r="A15" s="1" t="s">
        <v>12</v>
      </c>
    </row>
    <row r="16" spans="1:30" x14ac:dyDescent="0.25">
      <c r="A16" s="1" t="s">
        <v>13</v>
      </c>
    </row>
    <row r="17" spans="1:6" x14ac:dyDescent="0.25">
      <c r="A17" s="1" t="s">
        <v>14</v>
      </c>
    </row>
    <row r="18" spans="1:6" x14ac:dyDescent="0.25">
      <c r="A18" s="1" t="s">
        <v>30</v>
      </c>
    </row>
    <row r="19" spans="1:6" x14ac:dyDescent="0.25">
      <c r="A19" s="1" t="s">
        <v>44</v>
      </c>
    </row>
    <row r="20" spans="1:6" x14ac:dyDescent="0.25">
      <c r="A20" s="1" t="s">
        <v>38</v>
      </c>
    </row>
    <row r="21" spans="1:6" x14ac:dyDescent="0.25">
      <c r="A21" s="26" t="s">
        <v>37</v>
      </c>
    </row>
    <row r="22" spans="1:6" x14ac:dyDescent="0.25">
      <c r="A22" s="26" t="s">
        <v>46</v>
      </c>
      <c r="E22" s="5"/>
      <c r="F22" s="5"/>
    </row>
    <row r="23" spans="1:6" x14ac:dyDescent="0.25">
      <c r="A23" s="26" t="s">
        <v>50</v>
      </c>
    </row>
  </sheetData>
  <mergeCells count="10">
    <mergeCell ref="Q2:S2"/>
    <mergeCell ref="AC2:AD2"/>
    <mergeCell ref="B2:D2"/>
    <mergeCell ref="E2:G2"/>
    <mergeCell ref="H2:J2"/>
    <mergeCell ref="K2:M2"/>
    <mergeCell ref="N2:P2"/>
    <mergeCell ref="W2:Y2"/>
    <mergeCell ref="Z2:AB2"/>
    <mergeCell ref="T2:V2"/>
  </mergeCells>
  <conditionalFormatting sqref="Y10:Y12 AB10:AB12 T4:V12 D4:D12 G11:G12 J11:J12 P10:P12 M4:M12 S10:S12">
    <cfRule type="cellIs" dxfId="13" priority="17" operator="lessThan">
      <formula>-0.05</formula>
    </cfRule>
    <cfRule type="cellIs" dxfId="12" priority="18" operator="greaterThan">
      <formula>0.05</formula>
    </cfRule>
  </conditionalFormatting>
  <conditionalFormatting sqref="G4:G10">
    <cfRule type="cellIs" dxfId="11" priority="15" operator="lessThan">
      <formula>-0.05</formula>
    </cfRule>
    <cfRule type="cellIs" dxfId="10" priority="16" operator="greaterThan">
      <formula>0.05</formula>
    </cfRule>
  </conditionalFormatting>
  <conditionalFormatting sqref="J4:J10">
    <cfRule type="cellIs" dxfId="9" priority="13" operator="lessThan">
      <formula>-0.05</formula>
    </cfRule>
    <cfRule type="cellIs" dxfId="8" priority="14" operator="greaterThan">
      <formula>0.05</formula>
    </cfRule>
  </conditionalFormatting>
  <conditionalFormatting sqref="P4:P9">
    <cfRule type="cellIs" dxfId="7" priority="9" operator="lessThan">
      <formula>-0.05</formula>
    </cfRule>
    <cfRule type="cellIs" dxfId="6" priority="10" operator="greaterThan">
      <formula>0.05</formula>
    </cfRule>
  </conditionalFormatting>
  <conditionalFormatting sqref="S4:S9">
    <cfRule type="cellIs" dxfId="5" priority="7" operator="lessThan">
      <formula>-0.05</formula>
    </cfRule>
    <cfRule type="cellIs" dxfId="4" priority="8" operator="greaterThan">
      <formula>0.05</formula>
    </cfRule>
  </conditionalFormatting>
  <conditionalFormatting sqref="Y4:Y9">
    <cfRule type="cellIs" dxfId="3" priority="3" operator="lessThan">
      <formula>-0.05</formula>
    </cfRule>
    <cfRule type="cellIs" dxfId="2" priority="4" operator="greaterThan">
      <formula>0.05</formula>
    </cfRule>
  </conditionalFormatting>
  <conditionalFormatting sqref="AB4:AB9">
    <cfRule type="cellIs" dxfId="1" priority="1" operator="lessThan">
      <formula>-0.05</formula>
    </cfRule>
    <cfRule type="cellIs" dxfId="0" priority="2" operator="greaterThan">
      <formula>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N10" sqref="N10"/>
    </sheetView>
  </sheetViews>
  <sheetFormatPr defaultRowHeight="15" x14ac:dyDescent="0.25"/>
  <cols>
    <col min="1" max="1" width="43.7109375" bestFit="1" customWidth="1"/>
    <col min="2" max="2" width="14.85546875" bestFit="1" customWidth="1"/>
    <col min="3" max="3" width="12.140625" bestFit="1" customWidth="1"/>
    <col min="8" max="8" width="10.7109375" bestFit="1" customWidth="1"/>
  </cols>
  <sheetData>
    <row r="1" spans="1:9" x14ac:dyDescent="0.25">
      <c r="A1" t="s">
        <v>52</v>
      </c>
      <c r="B1" t="s">
        <v>53</v>
      </c>
      <c r="C1" t="s">
        <v>54</v>
      </c>
      <c r="D1" t="s">
        <v>55</v>
      </c>
      <c r="H1" t="s">
        <v>59</v>
      </c>
      <c r="I1" t="s">
        <v>60</v>
      </c>
    </row>
    <row r="2" spans="1:9" x14ac:dyDescent="0.25">
      <c r="A2" t="s">
        <v>56</v>
      </c>
    </row>
    <row r="3" spans="1:9" x14ac:dyDescent="0.25">
      <c r="A3" t="s">
        <v>57</v>
      </c>
    </row>
    <row r="4" spans="1:9" x14ac:dyDescent="0.25">
      <c r="A4" t="s">
        <v>58</v>
      </c>
    </row>
    <row r="6" spans="1:9" x14ac:dyDescent="0.25">
      <c r="A6" t="s">
        <v>61</v>
      </c>
    </row>
    <row r="7" spans="1:9" ht="30" x14ac:dyDescent="0.25">
      <c r="A7" s="6" t="s">
        <v>62</v>
      </c>
      <c r="G7" s="7"/>
    </row>
    <row r="8" spans="1:9" x14ac:dyDescent="0.25">
      <c r="A8" t="s">
        <v>63</v>
      </c>
    </row>
    <row r="9" spans="1:9" x14ac:dyDescent="0.25">
      <c r="A9" t="s">
        <v>64</v>
      </c>
      <c r="E9" t="s">
        <v>69</v>
      </c>
    </row>
    <row r="10" spans="1:9" x14ac:dyDescent="0.25">
      <c r="A10" t="s">
        <v>65</v>
      </c>
    </row>
    <row r="11" spans="1:9" x14ac:dyDescent="0.25">
      <c r="A11" t="s">
        <v>66</v>
      </c>
    </row>
    <row r="12" spans="1:9" x14ac:dyDescent="0.25">
      <c r="A12" t="s">
        <v>67</v>
      </c>
    </row>
    <row r="13" spans="1:9" x14ac:dyDescent="0.25">
      <c r="A13" t="s">
        <v>68</v>
      </c>
    </row>
    <row r="15" spans="1:9" x14ac:dyDescent="0.25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1" sqref="A11"/>
    </sheetView>
  </sheetViews>
  <sheetFormatPr defaultRowHeight="15" x14ac:dyDescent="0.25"/>
  <cols>
    <col min="1" max="1" width="45.7109375" style="5" customWidth="1"/>
  </cols>
  <sheetData>
    <row r="1" spans="1:1" ht="60" x14ac:dyDescent="0.25">
      <c r="A1" s="4" t="s">
        <v>19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ht="15.6" customHeight="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</vt:lpstr>
      <vt:lpstr>Sheet1</vt:lpstr>
      <vt:lpstr>Engagement</vt:lpstr>
    </vt:vector>
  </TitlesOfParts>
  <Company>Travel Holdings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Kepner</dc:creator>
  <cp:lastModifiedBy>Benjamin Kepner</cp:lastModifiedBy>
  <dcterms:created xsi:type="dcterms:W3CDTF">2016-01-27T23:10:31Z</dcterms:created>
  <dcterms:modified xsi:type="dcterms:W3CDTF">2016-11-11T21:16:56Z</dcterms:modified>
</cp:coreProperties>
</file>